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<sst xmlns="http://schemas.openxmlformats.org/spreadsheetml/2006/main" count="19" uniqueCount="16">
  <si>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Отн.вл%</t>
  </si>
  <si>
    <t>Давл.,Па</t>
  </si>
  <si>
    <t>Темп.,С</t>
  </si>
  <si>
    <t>Плотн.,кг/м3</t>
  </si>
  <si>
    <t>Высота</t>
  </si>
  <si>
    <t>Плотность</t>
  </si>
  <si>
    <t>Скорость</t>
  </si>
  <si>
    <t>Vтр.с.а.</t>
  </si>
  <si>
    <t>Vтр.реал.</t>
  </si>
  <si>
    <t>ЗАВИСИМОСТЬ СКОРОСТИ ПАРАПЛАНА ОТ АТМ. УСЛОВИЙ</t>
  </si>
  <si>
    <t>Превышение</t>
  </si>
  <si>
    <t>Т.поправка</t>
  </si>
  <si>
    <t>Условия на старте</t>
  </si>
  <si>
    <t>Паспортная скорость</t>
  </si>
  <si>
    <t xml:space="preserve">Расчетная плотность </t>
  </si>
  <si>
    <t>Расчетная скорость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</si>
</sst>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10">
    <font>
      <sz val="10"/>
      <name val="Arial Cyr"/>
      <family val="0"/>
    </font>
    <font>
      <sz val="8"/>
      <name val="Arial Cyr"/>
      <family val="0"/>
    </font>
    <font>
      <sz val="10"/>
      <color indexed="48"/>
      <name val="Arial Cyr"/>
      <family val="0"/>
    </font>
    <font>
      <sz val="10"/>
      <color indexed="14"/>
      <name val="Arial Cyr"/>
      <family val="0"/>
    </font>
    <font>
      <b/>
      <sz val="10"/>
      <name val="Arial Cyr"/>
      <family val="0"/>
    </font>
    <font>
      <b/>
      <i/>
      <sz val="10"/>
      <color indexed="14"/>
      <name val="Arial Cyr"/>
      <family val="0"/>
    </font>
    <font>
      <i/>
      <sz val="10"/>
      <color indexed="48"/>
      <name val="Arial Cyr"/>
      <family val="0"/>
    </font>
    <font>
      <sz val="10"/>
      <color indexed="22"/>
      <name val="Arial Cyr"/>
      <family val="0"/>
    </font>
    <font>
      <b/>
      <sz val="9.5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Скорость от высоты</a:t>
            </a:r>
          </a:p>
        </c:rich>
      </c:tx>
      <c:layout>
        <c:manualLayout>
          <c:xMode val="factor"/>
          <c:yMode val="factor"/>
          <c:x val="-0.01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795"/>
          <c:w val="0.615"/>
          <c:h val="0.68375"/>
        </c:manualLayout>
      </c:layout>
      <c:scatterChart>
        <c:scatterStyle val="smoothMarker"/>
        <c:varyColors val="0"/>
        <c:ser>
          <c:idx val="0"/>
          <c:order val="0"/>
          <c:tx>
            <c:v>Скорость в ст.атмосфере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Лист1!$D$17:$D$22</c:f>
              <c:numCache>
                <c:ptCount val="6"/>
                <c:pt idx="0">
                  <c:v>38</c:v>
                </c:pt>
                <c:pt idx="1">
                  <c:v>38.68100105572901</c:v>
                </c:pt>
                <c:pt idx="2">
                  <c:v>39.45239961655876</c:v>
                </c:pt>
                <c:pt idx="3">
                  <c:v>40.97446844061562</c:v>
                </c:pt>
                <c:pt idx="4">
                  <c:v>42.58042866284583</c:v>
                </c:pt>
                <c:pt idx="5">
                  <c:v>46.68269090466614</c:v>
                </c:pt>
              </c:numCache>
            </c:numRef>
          </c:xVal>
          <c:yVal>
            <c:numRef>
              <c:f>Лист1!$A$17:$A$22</c:f>
              <c:numCache>
                <c:ptCount val="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</c:numCache>
            </c:numRef>
          </c:yVal>
          <c:smooth val="1"/>
        </c:ser>
        <c:ser>
          <c:idx val="1"/>
          <c:order val="1"/>
          <c:tx>
            <c:v>Скорость реальная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Лист1!$D$25:$D$30</c:f>
              <c:numCache>
                <c:ptCount val="6"/>
                <c:pt idx="0">
                  <c:v>39.03192045292406</c:v>
                </c:pt>
                <c:pt idx="1">
                  <c:v>39.731414638070696</c:v>
                </c:pt>
                <c:pt idx="2">
                  <c:v>40.523761145012976</c:v>
                </c:pt>
                <c:pt idx="3">
                  <c:v>42.087162967762005</c:v>
                </c:pt>
                <c:pt idx="4">
                  <c:v>43.736734326831744</c:v>
                </c:pt>
                <c:pt idx="5">
                  <c:v>47.95039678735185</c:v>
                </c:pt>
              </c:numCache>
            </c:numRef>
          </c:xVal>
          <c:yVal>
            <c:numRef>
              <c:f>Лист1!$A$25:$A$30</c:f>
              <c:numCache>
                <c:ptCount val="6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5000</c:v>
                </c:pt>
              </c:numCache>
            </c:numRef>
          </c:yVal>
          <c:smooth val="1"/>
        </c:ser>
        <c:axId val="55802090"/>
        <c:axId val="32456763"/>
      </c:scatterChart>
      <c:valAx>
        <c:axId val="55802090"/>
        <c:scaling>
          <c:orientation val="minMax"/>
          <c:max val="5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Скорость, км/ч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crossBetween val="midCat"/>
        <c:dispUnits/>
        <c:majorUnit val="5"/>
        <c:minorUnit val="4"/>
      </c:valAx>
      <c:valAx>
        <c:axId val="3245676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Высота,м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crossBetween val="midCat"/>
        <c:dispUnits/>
        <c:majorUnit val="1000"/>
        <c:minorUnit val="250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40175"/>
          <c:w val="0.30225"/>
          <c:h val="0.2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142875</xdr:rowOff>
    </xdr:from>
    <xdr:to>
      <xdr:col>10</xdr:col>
      <xdr:colOff>523875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28800" y="142875"/>
        <a:ext cx="62103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2.125" style="0" customWidth="1"/>
    <col min="2" max="2" width="11.625" style="0" customWidth="1"/>
    <col min="3" max="3" width="11.875" style="0" customWidth="1"/>
  </cols>
  <sheetData>
    <row r="1" spans="1:7" ht="12.75">
      <c r="A1" s="3" t="s">
        <v>9</v>
      </c>
      <c r="B1" s="3"/>
      <c r="C1" s="3"/>
      <c r="D1" s="3"/>
      <c r="E1" s="3"/>
      <c r="F1" s="3"/>
      <c r="G1" s="3"/>
    </row>
    <row r="2" spans="1:2" ht="12.75">
      <c r="A2" s="8" t="s">
        <v>12</v>
      </c>
      <c r="B2" s="8"/>
    </row>
    <row r="3" spans="1:2" ht="12.75">
      <c r="A3" s="2" t="s">
        <v>2</v>
      </c>
      <c r="B3" s="4">
        <v>25</v>
      </c>
    </row>
    <row r="4" spans="1:2" ht="12.75">
      <c r="A4" s="2" t="s">
        <v>1</v>
      </c>
      <c r="B4" s="4">
        <v>100000</v>
      </c>
    </row>
    <row r="5" spans="1:2" ht="12.75">
      <c r="A5" s="2" t="s">
        <v>0</v>
      </c>
      <c r="B5" s="4">
        <v>80</v>
      </c>
    </row>
    <row r="6" spans="1:2" ht="12.75">
      <c r="A6" s="9" t="s">
        <v>14</v>
      </c>
      <c r="B6" s="9"/>
    </row>
    <row r="7" spans="1:2" ht="12.75">
      <c r="A7" s="1" t="s">
        <v>3</v>
      </c>
      <c r="B7" s="10">
        <f>(29*$B$4-0.11*$B$5*(479+(11.52+1.62*$B$3)*(11.52+1.62*$B$3)))/(8314*($B$3+273))</f>
        <v>1.1591878227877939</v>
      </c>
    </row>
    <row r="8" ht="12.75">
      <c r="B8" s="5"/>
    </row>
    <row r="9" spans="1:2" ht="12.75">
      <c r="A9" s="8" t="s">
        <v>13</v>
      </c>
      <c r="B9" s="8"/>
    </row>
    <row r="10" spans="1:2" ht="12.75">
      <c r="A10" s="2" t="s">
        <v>7</v>
      </c>
      <c r="B10" s="4">
        <v>38</v>
      </c>
    </row>
    <row r="11" spans="1:2" ht="12.75">
      <c r="A11" s="9" t="s">
        <v>15</v>
      </c>
      <c r="B11" s="9"/>
    </row>
    <row r="12" spans="1:2" ht="12.75">
      <c r="A12" s="1" t="s">
        <v>8</v>
      </c>
      <c r="B12" s="6">
        <f>$B$10*(SQRT(1.223/$B$7))</f>
        <v>39.03192045292406</v>
      </c>
    </row>
    <row r="16" spans="1:4" ht="12.75">
      <c r="A16" t="s">
        <v>4</v>
      </c>
      <c r="B16" s="11" t="s">
        <v>11</v>
      </c>
      <c r="C16" s="11" t="s">
        <v>5</v>
      </c>
      <c r="D16" t="s">
        <v>6</v>
      </c>
    </row>
    <row r="17" spans="1:4" ht="12.75">
      <c r="A17" s="5">
        <v>0</v>
      </c>
      <c r="B17" s="12">
        <v>0</v>
      </c>
      <c r="C17" s="13">
        <f>(29*$B$4-0.11*$B$5*(479+(11.52+1.62*($B$3+B17))*(11.52+1.62*($B$3+B17))))/(8314*(($B$3+B17)+273))*(20-A17/1000)/(20+A17/1000)</f>
        <v>1.1591878227877939</v>
      </c>
      <c r="D17" s="7">
        <f>$B$10*(SQRT($B$7/C17))</f>
        <v>38</v>
      </c>
    </row>
    <row r="18" spans="1:4" ht="12.75">
      <c r="A18" s="5">
        <v>500</v>
      </c>
      <c r="B18" s="12">
        <v>-3.75</v>
      </c>
      <c r="C18" s="13">
        <f>(29*$B$4-0.11*$B$5*(479+(11.52+1.62*($B$3+B18))*(11.52+1.62*($B$3+B18))))/(8314*(($B$3+B18)+273))*(20-A18/1000)/(20+A18/1000)</f>
        <v>1.1187307963479893</v>
      </c>
      <c r="D18" s="7">
        <f>$B$10*(SQRT($B$7/C18))</f>
        <v>38.68100105572901</v>
      </c>
    </row>
    <row r="19" spans="1:4" ht="12.75">
      <c r="A19" s="5">
        <v>1000</v>
      </c>
      <c r="B19" s="12">
        <v>-6.5</v>
      </c>
      <c r="C19" s="13">
        <f>(29*$B$4-0.11*$B$5*(479+(11.52+1.62*($B$3+B19))*(11.52+1.62*($B$3+B19))))/(8314*(($B$3+B19)+273))*(20-A19/1000)/(20+A19/1000)</f>
        <v>1.0754102128411571</v>
      </c>
      <c r="D19" s="7">
        <f>$B$10*(SQRT($B$7/C19))</f>
        <v>39.45239961655876</v>
      </c>
    </row>
    <row r="20" spans="1:4" ht="12.75">
      <c r="A20" s="5">
        <v>2000</v>
      </c>
      <c r="B20" s="12">
        <v>-13</v>
      </c>
      <c r="C20" s="13">
        <f>(29*$B$4-0.11*$B$5*(479+(11.52+1.62*($B$3+B20))*(11.52+1.62*($B$3+B20))))/(8314*(($B$3+B20)+273))*(20-A20/1000)/(20+A20/1000)</f>
        <v>0.996998137661384</v>
      </c>
      <c r="D20" s="7">
        <f>$B$10*(SQRT($B$7/C20))</f>
        <v>40.97446844061562</v>
      </c>
    </row>
    <row r="21" spans="1:4" ht="12.75">
      <c r="A21" s="5">
        <v>3000</v>
      </c>
      <c r="B21" s="12">
        <v>-19.5</v>
      </c>
      <c r="C21" s="13">
        <f>(29*$B$4-0.11*$B$5*(479+(11.52+1.62*($B$3+B21))*(11.52+1.62*($B$3+B21))))/(8314*(($B$3+B21)+273))*(20-A21/1000)/(20+A21/1000)</f>
        <v>0.9232109459953179</v>
      </c>
      <c r="D21" s="7">
        <f>$B$10*(SQRT($B$7/C21))</f>
        <v>42.58042866284583</v>
      </c>
    </row>
    <row r="22" spans="1:4" ht="12.75">
      <c r="A22" s="5">
        <v>5000</v>
      </c>
      <c r="B22" s="12">
        <v>-26</v>
      </c>
      <c r="C22" s="13">
        <f>(29*$B$4-0.11*$B$5*(479+(11.52+1.62*($B$3+B22))*(11.52+1.62*($B$3+B22))))/(8314*(($B$3+B22)+273))*(20-A22/1000)/(20+A22/1000)</f>
        <v>0.7680849219601239</v>
      </c>
      <c r="D22" s="7">
        <f>$B$10*(SQRT($B$7/C22))</f>
        <v>46.68269090466614</v>
      </c>
    </row>
    <row r="23" spans="2:3" ht="12.75">
      <c r="B23" s="11"/>
      <c r="C23" s="11"/>
    </row>
    <row r="24" spans="1:4" ht="12.75">
      <c r="A24" t="s">
        <v>10</v>
      </c>
      <c r="B24" s="11" t="s">
        <v>11</v>
      </c>
      <c r="C24" s="11" t="s">
        <v>5</v>
      </c>
      <c r="D24" t="s">
        <v>6</v>
      </c>
    </row>
    <row r="25" spans="1:4" ht="12.75">
      <c r="A25" s="5">
        <v>0</v>
      </c>
      <c r="B25" s="12">
        <v>0</v>
      </c>
      <c r="C25" s="13">
        <f>(29*$B$4-0.11*$B$5*(479+(11.52+1.62*($B$3+B25))*(11.52+1.62*($B$3+B25))))/(8314*(($B$3+B25)+273))*(20-A25/1000)/(20+A25/1000)</f>
        <v>1.1591878227877939</v>
      </c>
      <c r="D25" s="7">
        <f>$B$12*(SQRT($B$7/C25))</f>
        <v>39.03192045292406</v>
      </c>
    </row>
    <row r="26" spans="1:4" ht="12.75">
      <c r="A26" s="5">
        <v>500</v>
      </c>
      <c r="B26" s="12">
        <v>-3.75</v>
      </c>
      <c r="C26" s="13">
        <f>(29*$B$4-0.11*$B$5*(479+(11.52+1.62*($B$3+B26))*(11.52+1.62*($B$3+B26))))/(8314*(($B$3+B26)+273))*(20-A26/1000)/(20+A26/1000)</f>
        <v>1.1187307963479893</v>
      </c>
      <c r="D26" s="7">
        <f>$B$12*(SQRT($B$7/C26))</f>
        <v>39.731414638070696</v>
      </c>
    </row>
    <row r="27" spans="1:4" ht="12.75">
      <c r="A27" s="5">
        <v>1000</v>
      </c>
      <c r="B27" s="12">
        <v>-6.5</v>
      </c>
      <c r="C27" s="13">
        <f>(29*$B$4-0.11*$B$5*(479+(11.52+1.62*($B$3+B27))*(11.52+1.62*($B$3+B27))))/(8314*(($B$3+B27)+273))*(20-A27/1000)/(20+A27/1000)</f>
        <v>1.0754102128411571</v>
      </c>
      <c r="D27" s="7">
        <f>$B$12*(SQRT($B$7/C27))</f>
        <v>40.523761145012976</v>
      </c>
    </row>
    <row r="28" spans="1:4" ht="12.75">
      <c r="A28" s="5">
        <v>2000</v>
      </c>
      <c r="B28" s="12">
        <v>-13</v>
      </c>
      <c r="C28" s="13">
        <f>(29*$B$4-0.11*$B$5*(479+(11.52+1.62*($B$3+B28))*(11.52+1.62*($B$3+B28))))/(8314*(($B$3+B28)+273))*(20-A28/1000)/(20+A28/1000)</f>
        <v>0.996998137661384</v>
      </c>
      <c r="D28" s="7">
        <f>$B$12*(SQRT($B$7/C28))</f>
        <v>42.087162967762005</v>
      </c>
    </row>
    <row r="29" spans="1:4" ht="12.75">
      <c r="A29" s="5">
        <v>3000</v>
      </c>
      <c r="B29" s="12">
        <v>-19.5</v>
      </c>
      <c r="C29" s="13">
        <f>(29*$B$4-0.11*$B$5*(479+(11.52+1.62*($B$3+B29))*(11.52+1.62*($B$3+B29))))/(8314*(($B$3+B29)+273))*(20-A29/1000)/(20+A29/1000)</f>
        <v>0.9232109459953179</v>
      </c>
      <c r="D29" s="7">
        <f>$B$12*(SQRT($B$7/C29))</f>
        <v>43.736734326831744</v>
      </c>
    </row>
    <row r="30" spans="1:4" ht="12.75">
      <c r="A30" s="5">
        <v>5000</v>
      </c>
      <c r="B30" s="12">
        <v>-26</v>
      </c>
      <c r="C30" s="13">
        <f>(29*$B$4-0.11*$B$5*(479+(11.52+1.62*($B$3+B30))*(11.52+1.62*($B$3+B30))))/(8314*(($B$3+B30)+273))*(20-A30/1000)/(20+A30/1000)</f>
        <v>0.7680849219601239</v>
      </c>
      <c r="D30" s="7">
        <f>$B$12*(SQRT($B$7/C30))</f>
        <v>47.95039678735185</v>
      </c>
    </row>
  </sheetData>
  <mergeCells count="5">
    <mergeCell ref="A11:B11"/>
    <mergeCell ref="A1:G1"/>
    <mergeCell ref="A2:B2"/>
    <mergeCell ref="A9:B9"/>
    <mergeCell ref="A6:B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dcterms:created xsi:type="dcterms:W3CDTF">2008-01-28T14:29:13Z</dcterms:created>
  <dcterms:modified xsi:type="dcterms:W3CDTF">2008-01-29T20:56:09Z</dcterms:modified>
  <cp:category/>
  <cp:version/>
  <cp:contentType/>
  <cp:contentStatus/>
</cp:coreProperties>
</file>